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incio-my.sharepoint.com/personal/a_brusini_territoridelmincio_it/Documents/Brusini/05 - RPCT/"/>
    </mc:Choice>
  </mc:AlternateContent>
  <xr:revisionPtr revIDLastSave="1" documentId="8_{48A85DE9-5A01-40D0-92FD-A7CC4F4F07FD}" xr6:coauthVersionLast="47" xr6:coauthVersionMax="47" xr10:uidLastSave="{CB5695BB-B98E-47A7-AF02-0708B3ACD451}"/>
  <bookViews>
    <workbookView xWindow="-108" yWindow="-108" windowWidth="23256" windowHeight="12576" xr2:uid="{00000000-000D-0000-FFFF-FFFF00000000}"/>
  </bookViews>
  <sheets>
    <sheet name="Triennale" sheetId="16" r:id="rId1"/>
    <sheet name="Elenco Annuale" sheetId="17" r:id="rId2"/>
    <sheet name="Quadro Risorse" sheetId="18" r:id="rId3"/>
  </sheets>
  <definedNames>
    <definedName name="_xlnm.Print_Area" localSheetId="0">Triennale!$A$2:$Y$41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16" l="1"/>
  <c r="T12" i="16"/>
  <c r="T11" i="16"/>
  <c r="F10" i="17"/>
  <c r="E10" i="17"/>
  <c r="T9" i="16"/>
  <c r="T10" i="16"/>
  <c r="T8" i="16"/>
  <c r="Q23" i="16"/>
  <c r="P23" i="16"/>
  <c r="B10" i="18" s="1"/>
  <c r="B17" i="18" s="1"/>
  <c r="T13" i="16"/>
  <c r="T14" i="16"/>
  <c r="T16" i="16"/>
  <c r="T17" i="16"/>
  <c r="T18" i="16"/>
  <c r="T19" i="16"/>
  <c r="T20" i="16"/>
  <c r="T21" i="16"/>
  <c r="T22" i="16"/>
  <c r="R23" i="16"/>
  <c r="D10" i="18" s="1"/>
  <c r="D17" i="18" s="1"/>
  <c r="W23" i="16"/>
  <c r="S23" i="16"/>
  <c r="C10" i="18" l="1"/>
  <c r="C17" i="18" s="1"/>
  <c r="E17" i="18" s="1"/>
  <c r="T23" i="16"/>
  <c r="E10" i="18" l="1"/>
</calcChain>
</file>

<file path=xl/sharedStrings.xml><?xml version="1.0" encoding="utf-8"?>
<sst xmlns="http://schemas.openxmlformats.org/spreadsheetml/2006/main" count="447" uniqueCount="190">
  <si>
    <t>Primo Anno</t>
  </si>
  <si>
    <t>Secondo Anno</t>
  </si>
  <si>
    <t>Terzo Anno</t>
  </si>
  <si>
    <t>-</t>
  </si>
  <si>
    <t>ELENCO DEGLI INTERVENTI DEL PROGRAMMA</t>
  </si>
  <si>
    <t>Numero intervento CUI. (1)</t>
  </si>
  <si>
    <t>Cod. Int. Amm.ne       (2)</t>
  </si>
  <si>
    <t>Annualità nella quale si prevede di dare avvio alla procedura di affidamento</t>
  </si>
  <si>
    <t>CODICE ISTAT</t>
  </si>
  <si>
    <t>Localizzazione (Codice NUTS)</t>
  </si>
  <si>
    <t>Reg.</t>
  </si>
  <si>
    <t>Prov.</t>
  </si>
  <si>
    <t>Com.</t>
  </si>
  <si>
    <t>Costi su annualità successive</t>
  </si>
  <si>
    <t>Scadenza temporale ultima per l'utilizzo dell'eventuale finanziamento derivante da contrazione di mutuo</t>
  </si>
  <si>
    <t>Importo</t>
  </si>
  <si>
    <t>no</t>
  </si>
  <si>
    <t>03</t>
  </si>
  <si>
    <t>020</t>
  </si>
  <si>
    <t>ITC4B</t>
  </si>
  <si>
    <t>Oliviero Zucchini</t>
  </si>
  <si>
    <t>sì</t>
  </si>
  <si>
    <t>IRR_08</t>
  </si>
  <si>
    <t>033
053</t>
  </si>
  <si>
    <t>BON_06</t>
  </si>
  <si>
    <t>031</t>
  </si>
  <si>
    <t>IRR_10</t>
  </si>
  <si>
    <t>TOTALE</t>
  </si>
  <si>
    <t>Michele Gallina</t>
  </si>
  <si>
    <t>05
03</t>
  </si>
  <si>
    <t>023
020</t>
  </si>
  <si>
    <t>ITH31
ITC4B</t>
  </si>
  <si>
    <t xml:space="preserve">  </t>
  </si>
  <si>
    <t>BON_10</t>
  </si>
  <si>
    <t>071
003</t>
  </si>
  <si>
    <t>IRR_13</t>
  </si>
  <si>
    <t>vari</t>
  </si>
  <si>
    <t>I29J21004580001</t>
  </si>
  <si>
    <t>I27B14000460000</t>
  </si>
  <si>
    <t>Lavori di rifacimento dell’impianto idrovoro di Cesole per la salvaguardia idraulica del territorio dei comuni di Borgo Virgilio (MN) e Marcaria (MN)</t>
  </si>
  <si>
    <t>INTERVENTI RICOMPRESI NELL'ELENCO ANNUALE</t>
  </si>
  <si>
    <t>Codice Unico    Intervento CUI</t>
  </si>
  <si>
    <t>CUP</t>
  </si>
  <si>
    <t>DESCRIZIONE INTERVENTO</t>
  </si>
  <si>
    <t>Importo annualità</t>
  </si>
  <si>
    <t>Importo intervento</t>
  </si>
  <si>
    <t>Livello di priorità</t>
  </si>
  <si>
    <t>Conformità Urbanistica (sì/no)</t>
  </si>
  <si>
    <t>Verifica vincoli ambientali (sì/no)</t>
  </si>
  <si>
    <t>codice AUSA</t>
  </si>
  <si>
    <t>Denominazione</t>
  </si>
  <si>
    <t>QUADRO DELLE RISORSE NECESSARIE ALLA REALIZZAZIONE DEL PROGRAMMA</t>
  </si>
  <si>
    <t>TIPOLOGIE RISORSE</t>
  </si>
  <si>
    <t>Importo Totale</t>
  </si>
  <si>
    <t>Stanziamenti di bilancio</t>
  </si>
  <si>
    <t>I58B22000030001</t>
  </si>
  <si>
    <t>si</t>
  </si>
  <si>
    <t>016</t>
  </si>
  <si>
    <t>MIS</t>
  </si>
  <si>
    <t>GEN_06</t>
  </si>
  <si>
    <t>GEN_04,05</t>
  </si>
  <si>
    <t>021
031</t>
  </si>
  <si>
    <t>DESCRIZIONE DELL'INTERVENTO</t>
  </si>
  <si>
    <t>RESPONSABILE UNICO DEL PROGETTO</t>
  </si>
  <si>
    <t>Centrale di Committenza o Soggetto Aggregatore al quale si intende delegare la procedura di Affidamento</t>
  </si>
  <si>
    <t>F.to: Il Referente del Programma   
       (ing. Massimo Galli)</t>
  </si>
  <si>
    <t>F.to: Il Referente del Programma                                                                             (Massimo Galli)</t>
  </si>
  <si>
    <t xml:space="preserve">              089
053       033</t>
  </si>
  <si>
    <t>Disponibilità finanziaria</t>
  </si>
  <si>
    <t>Arco temporale di validità del programma</t>
  </si>
  <si>
    <t>Finanziamenti acquisibili ai sensi dell'articolo 3 del decreto-legge 31 ottobre 1990, n. 310, convertito, con modificazioni, dalla legge 22 dicembre 1990, n. 403</t>
  </si>
  <si>
    <t>Risorse derivanti da trasferimento di immobili</t>
  </si>
  <si>
    <t>Risorse derivanti da entrate aventi destinazione vincolata per legge</t>
  </si>
  <si>
    <t>Risorse derivanti da entrate acquisite mediante contrazione di mutuo</t>
  </si>
  <si>
    <t>Risorse acquisite mediante apporti di capitale privati</t>
  </si>
  <si>
    <t>Altra tipologia</t>
  </si>
  <si>
    <t>Totale</t>
  </si>
  <si>
    <t>(1) Numero intervento= cf amministrazione + prima annualità del primo programma nel quale l'intervento è stato inserito + progressivo di 5 cifre della prima annualità del primo programma</t>
  </si>
  <si>
    <t>(3) Indica il CUP (cfr. articolo 3, comma 5)</t>
  </si>
  <si>
    <t>(4) Riportare nome e cognome del responsabile unico del progetto</t>
  </si>
  <si>
    <t>(5) Indica se lotto funzionale secondo la definizione di cui all'articolo 3, comma 1, lettera s) dell'allegato I.1 al codice</t>
  </si>
  <si>
    <t>(6) Indica se lavoro complesso di cui all'articolo 2, comma 1, lettera d) dell'allegato I.1 al codice</t>
  </si>
  <si>
    <t>Tipologia           (Tabella D.1)</t>
  </si>
  <si>
    <t>Settore e sottosettore intervento (Tabella D.2)</t>
  </si>
  <si>
    <t>(7) Indica il livello di priorità di cui all'articolo 3, commi 11, 12 e 13</t>
  </si>
  <si>
    <t>(8) Ai sensi dell'articolo 4, comma 6, in caso di demolizione di opera incompiuta l’importo comprende gli oneri per lo smantellamento dell'opera e per la rinaturalizzazione, riqualificazione ed eventuale bonifica del sito</t>
  </si>
  <si>
    <t>(9) Importo complessivo ai sensi dell’articolo 3, comma 6, ivi incluse le spese eventualmente sostenute antecedentemente alla prima annualità</t>
  </si>
  <si>
    <t>(10) Riportare il valore dell'eventuale immobile trasferito di cui al corrispondente immobile indicato nella scheda C</t>
  </si>
  <si>
    <t>(11) Riportare l'importo del capitale privato come quota parte del costo totale</t>
  </si>
  <si>
    <t>(12) Indica se l’intervento è stato aggiunto o è stato modificato a seguito di modifica in corso d’anno ai sensi dell’articolo 5, commi 9 e 11. Tale campo, come la relativa nota e tabella, compaiono solo in caso di modifica del programma</t>
  </si>
  <si>
    <t>(2) Numero interno liberamente indicato dall'amministrazione in base a proprio sistema di codifica</t>
  </si>
  <si>
    <t>Codice CUP (3)</t>
  </si>
  <si>
    <t>Responsabile unico del Progetto (4)</t>
  </si>
  <si>
    <t>Lotto funzionale (5)</t>
  </si>
  <si>
    <t>Lavoro complesso (6)</t>
  </si>
  <si>
    <t>Livello di priorità (7)</t>
  </si>
  <si>
    <t>STIMA DEI COSTI DELL'INTERVENTO (8)</t>
  </si>
  <si>
    <t>Importo Complessivo (9)</t>
  </si>
  <si>
    <t>Valore degli eventuali immobili di cui alla scheda C collegati all'intervento (10)</t>
  </si>
  <si>
    <t>Apporto di capitale                                           privato (11)</t>
  </si>
  <si>
    <t>Tipologia (Tabella D.4)</t>
  </si>
  <si>
    <r>
      <t xml:space="preserve">SCHEDA A: PROGRAMMA TRIENNALE DELLE OPERE PUBBLICHE </t>
    </r>
    <r>
      <rPr>
        <b/>
        <sz val="11"/>
        <color rgb="FFFF0000"/>
        <rFont val="Calibri"/>
        <family val="2"/>
        <scheme val="minor"/>
      </rPr>
      <t>2025-2027</t>
    </r>
    <r>
      <rPr>
        <b/>
        <sz val="11"/>
        <color theme="1"/>
        <rFont val="Calibri"/>
        <family val="2"/>
        <scheme val="minor"/>
      </rPr>
      <t xml:space="preserve"> DEL CONSORZIO DI BONIFICA TERRITORI DEL MINCIO</t>
    </r>
  </si>
  <si>
    <t>SCHEDA E: PROGRAMMA TRIENNALE DELLE OPERE PUBBLICHE 2025-2027 DEL CONSORZIO DI BONIFICA TERRITORI DEL MINCIO</t>
  </si>
  <si>
    <t>Note:</t>
  </si>
  <si>
    <t>(*) Tale campo compare solo in caso di modifica del programma</t>
  </si>
  <si>
    <t>Tabella E.1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</si>
  <si>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</si>
  <si>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</si>
  <si>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</si>
  <si>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</si>
  <si>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</si>
  <si>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</si>
  <si>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</si>
  <si>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</si>
  <si>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</si>
  <si>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</si>
  <si>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tecnico-economica: "documento di fattibilità delle alternative progettuali"</t>
  </si>
  <si>
    <t>2. progetto di fattibilità tecnico-economica: "documento finale"</t>
  </si>
  <si>
    <t>3. progetto esecutivo</t>
  </si>
  <si>
    <t>Intervento aggiunto o variato a seguito di modifica programma (*)</t>
  </si>
  <si>
    <t>Finalità (Tabella E.1)</t>
  </si>
  <si>
    <t>Livello di  Progettazione (Tabella E.2)</t>
  </si>
  <si>
    <t>Tabella D.1</t>
  </si>
  <si>
    <t>1. priorità massima</t>
  </si>
  <si>
    <t>2. priorità media</t>
  </si>
  <si>
    <t>3. priorità minima 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</si>
  <si>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</si>
  <si>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</si>
  <si>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</si>
  <si>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</si>
  <si>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</si>
  <si>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</si>
  <si>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D.5</t>
  </si>
  <si>
    <t>1. modifica ex articolo 5, comma 9, lettera b)</t>
  </si>
  <si>
    <t>2. modifica ex articolo 5, comma 9, lettera c)</t>
  </si>
  <si>
    <t>3. modifica ex articolo 5, comma 9, lettera d)</t>
  </si>
  <si>
    <t>4. modifica ex articolo 5, comma 9, lettera e)</t>
  </si>
  <si>
    <t>5. modifica ex articolo 5, comma 11</t>
  </si>
  <si>
    <t>Intervento aggiunto o variato a seguito di modifica programma (12 - Tabella D.5)</t>
  </si>
  <si>
    <t>Tabella D.2</t>
  </si>
  <si>
    <t>Tabella D.3</t>
  </si>
  <si>
    <t>Tabella D.4</t>
  </si>
  <si>
    <t>Cfr. Classificazione Sistema CUP: codice tipologia intervento per natura intervento 03= realizzazione di lavori pubblici (opere e impiantistica)</t>
  </si>
  <si>
    <t>Cfr. Classificazione Sistema CUP: codice settore e sottosettore intervento</t>
  </si>
  <si>
    <t>0301</t>
  </si>
  <si>
    <t>0307</t>
  </si>
  <si>
    <t>0304</t>
  </si>
  <si>
    <t>0205051</t>
  </si>
  <si>
    <t>0205120</t>
  </si>
  <si>
    <t>0215113</t>
  </si>
  <si>
    <t>Efficientamento del sistema di distribuzione irrigua attraverso il monitoraggio e la regolazione automatica delle portate nella Roggia Tartagliona e nel Rio Derbasco con adeguamento delle sezioni idriche</t>
  </si>
  <si>
    <t>Messa in sicurezza del mandracchio e consolidamento del canale di scarico a servizio dell’impianto idrovoro di Cesole in Comune di Marcarìa (MN)</t>
  </si>
  <si>
    <t>Automazione ed efficientamento del sistema di distribuzione irriguo ai fini del controllo dei consumi idrici ed energetici nel servizio pluvirriguo Mangialupo in Comune di Castellucchio (MN)</t>
  </si>
  <si>
    <t>Realizzazione nuovo impianto di sollevamento Travata con trasformazione a museo di quello esistente nei comuni di Borgo Virgilio (MN) e Bagnolo S.Vito (MN).</t>
  </si>
  <si>
    <t>Automazione ed efficientamento del sistema di distribuzione irrigua ai fini del controllo dei consumi idrici ed energetici nei servizi pluvirrigui Cantalupa, Toscani e S.Michele nei comuni di Curtatone (MN) e Marcarìa (MN)</t>
  </si>
  <si>
    <t>SCHEDA D: PROGRAMMA TRIENNALE DELLE OPERE PUBBLICHE 2026-2028 DEL CONSORZIO DI BONIFICA TERRITORI DEL MINCIO</t>
  </si>
  <si>
    <t>I21D25000010002</t>
  </si>
  <si>
    <t>04</t>
  </si>
  <si>
    <t>026</t>
  </si>
  <si>
    <t>Lavori di impermeabilizzazione di un tratto dell'alveo del canale Filippina e posa di misuratori di portata, finalizzati alla riduzione delle perdite e ad un uso razionale della risorsa irrigua con conseguente risparmio idrico in Comune di Goito (MN)</t>
  </si>
  <si>
    <t>Intervento di meccanizzazione di paratoie al servizio di sifoni sottopassanti il Canale Diversivo - 2°lotto</t>
  </si>
  <si>
    <t>026
045</t>
  </si>
  <si>
    <t>0215112</t>
  </si>
  <si>
    <t>02384350209202500001</t>
  </si>
  <si>
    <t>02384350209202500004</t>
  </si>
  <si>
    <t>02384350209202500002</t>
  </si>
  <si>
    <t>02384350209202500003</t>
  </si>
  <si>
    <t>I82B25000010002</t>
  </si>
  <si>
    <t>Lavori di telecontrollo e telerilevamento di alcuni manufatti sui corsi d'acqua Fossa Paloni, Re di Marmirolo e Fossa Molinella in relazione ai distretti 7 e 8 dei quaderni di presidio idraulico</t>
  </si>
  <si>
    <t>0205121</t>
  </si>
  <si>
    <t>I51G25000140003</t>
  </si>
  <si>
    <t>02384350209202500005</t>
  </si>
  <si>
    <t>021</t>
  </si>
  <si>
    <t>02384350209201700004</t>
  </si>
  <si>
    <t>02384350209202200004</t>
  </si>
  <si>
    <t>02384350209201700008</t>
  </si>
  <si>
    <t>02384350209202300005</t>
  </si>
  <si>
    <t>02384350209202200009</t>
  </si>
  <si>
    <t>02384350209202300007</t>
  </si>
  <si>
    <t>02384350209202000006</t>
  </si>
  <si>
    <t>02384350209202000007</t>
  </si>
  <si>
    <t>02384350209202300010</t>
  </si>
  <si>
    <t>02384350209202500006</t>
  </si>
  <si>
    <t>033</t>
  </si>
  <si>
    <t>Lavori per la realizzazione di una vasca di espansione per la salvaguardia dell'abitato di Buscoldo e di località Ronchi in Comune di Curtatone (MN)</t>
  </si>
  <si>
    <t>Lavori di realizzazione di 2 vasche di laminazione a servizio dei canali Fossa Paloni e Condotto Marengo per la difesa idraulica del centro abitato di Marmirolo (MN)</t>
  </si>
  <si>
    <t>Telecontrollo e automazione del sistema di distribuzione idrica del ditretto irriguo Seriola con ristrutturazione canali dispensatori "I di Pozzolo" e "L del Prader" nei comuni di Valeggio sul Mincio (VR), Roverbella (MN) e Marmirolo (MN)</t>
  </si>
  <si>
    <t>Manutenzione straordinaria del Canale Maestro quale infrastruttura di trasporto idrico con telecontrollo e automazione del sistema di distribuzione idrica del distretto irriguo nei comuni di Valeggio sul Mincio (VR), Roverbella (MN) e Marmirolo (MN)</t>
  </si>
  <si>
    <t>Automazione del sistema di distribuzione del distretto irriguo Fossa di Pozzolo con adeguamento della sezione idraulica del canale Fossa di Pozzolo per la sicurezza dell’approvvigionamento idrico e realizzazione in affiancamento di infrastruttura ciclabile di collegamento alla Ciclovia del Sole</t>
  </si>
  <si>
    <t>Lavori di completamento del” Progetto per il telecontrollo e automazione del sistema di distribuzione idrica del distretto irriguo Angeli con l’adeguamento dell’omonimo impianto idrovoro di derivazione dal Lago Superiore”, per migliorare l’efficienza della bacinizzazione del canale principale Angeli-Cerese, nei comuni di Mantova (MN), Curtatone (MN) e Borgo Virgilio (MN)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</si>
</sst>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0" fontId="3" fillId="0" borderId="8" xfId="0" applyFont="1" applyBorder="1"/>
    <xf numFmtId="0" fontId="3" fillId="0" borderId="0" xfId="0" applyFont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0" fontId="3" fillId="0" borderId="3" xfId="0" applyFont="1" applyBorder="1"/>
    <xf numFmtId="164" fontId="3" fillId="0" borderId="16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wrapText="1"/>
    </xf>
    <xf numFmtId="0" fontId="7" fillId="0" borderId="0" xfId="0" applyFont="1"/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F844-9659-4D66-B4FE-12FE34F46D45}">
  <sheetPr>
    <pageSetUpPr fitToPage="1"/>
  </sheetPr>
  <dimension ref="A2:Y63"/>
  <sheetViews>
    <sheetView tabSelected="1" zoomScale="90" zoomScaleNormal="90" zoomScalePageLayoutView="125" workbookViewId="0">
      <selection activeCell="A2" sqref="A2:Y41"/>
    </sheetView>
  </sheetViews>
  <sheetFormatPr defaultColWidth="8.88671875" defaultRowHeight="14.4" x14ac:dyDescent="0.3"/>
  <cols>
    <col min="1" max="1" width="26.5546875" customWidth="1"/>
    <col min="2" max="2" width="14.109375" bestFit="1" customWidth="1"/>
    <col min="3" max="3" width="16.109375" customWidth="1"/>
    <col min="4" max="5" width="14.33203125" customWidth="1"/>
    <col min="6" max="6" width="13.88671875" bestFit="1" customWidth="1"/>
    <col min="7" max="7" width="9.44140625" bestFit="1" customWidth="1"/>
    <col min="8" max="10" width="7.6640625" customWidth="1"/>
    <col min="11" max="11" width="12.33203125" bestFit="1" customWidth="1"/>
    <col min="12" max="12" width="9.6640625" customWidth="1"/>
    <col min="13" max="13" width="18.33203125" bestFit="1" customWidth="1"/>
    <col min="14" max="14" width="52.6640625" customWidth="1"/>
    <col min="15" max="15" width="9.109375" customWidth="1"/>
    <col min="16" max="16" width="13.6640625" customWidth="1"/>
    <col min="17" max="17" width="14.33203125" bestFit="1" customWidth="1"/>
    <col min="18" max="19" width="13.6640625" customWidth="1"/>
    <col min="20" max="20" width="14.33203125" bestFit="1" customWidth="1"/>
    <col min="21" max="21" width="22.88671875" bestFit="1" customWidth="1"/>
    <col min="22" max="22" width="18.6640625" customWidth="1"/>
    <col min="23" max="23" width="13.6640625" customWidth="1"/>
    <col min="24" max="24" width="9.6640625" customWidth="1"/>
    <col min="25" max="25" width="26" bestFit="1" customWidth="1"/>
  </cols>
  <sheetData>
    <row r="2" spans="1:25" ht="20.100000000000001" customHeight="1" x14ac:dyDescent="0.3">
      <c r="A2" s="53" t="s">
        <v>155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0.100000000000001" customHeight="1" x14ac:dyDescent="0.3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5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5" s="3" customFormat="1" ht="30.75" customHeight="1" x14ac:dyDescent="0.25">
      <c r="A5" s="54" t="s">
        <v>5</v>
      </c>
      <c r="B5" s="54" t="s">
        <v>6</v>
      </c>
      <c r="C5" s="54" t="s">
        <v>91</v>
      </c>
      <c r="D5" s="54" t="s">
        <v>7</v>
      </c>
      <c r="E5" s="54" t="s">
        <v>92</v>
      </c>
      <c r="F5" s="54" t="s">
        <v>93</v>
      </c>
      <c r="G5" s="54" t="s">
        <v>94</v>
      </c>
      <c r="H5" s="59" t="s">
        <v>8</v>
      </c>
      <c r="I5" s="60"/>
      <c r="J5" s="61"/>
      <c r="K5" s="54" t="s">
        <v>9</v>
      </c>
      <c r="L5" s="54" t="s">
        <v>82</v>
      </c>
      <c r="M5" s="54" t="s">
        <v>83</v>
      </c>
      <c r="N5" s="54" t="s">
        <v>62</v>
      </c>
      <c r="O5" s="54" t="s">
        <v>95</v>
      </c>
      <c r="P5" s="65" t="s">
        <v>96</v>
      </c>
      <c r="Q5" s="69"/>
      <c r="R5" s="69"/>
      <c r="S5" s="69"/>
      <c r="T5" s="69"/>
      <c r="U5" s="69"/>
      <c r="V5" s="66"/>
      <c r="W5" s="65" t="s">
        <v>99</v>
      </c>
      <c r="X5" s="66"/>
      <c r="Y5" s="54" t="s">
        <v>138</v>
      </c>
    </row>
    <row r="6" spans="1:25" s="3" customFormat="1" ht="21" customHeight="1" x14ac:dyDescent="0.25">
      <c r="A6" s="64"/>
      <c r="B6" s="55"/>
      <c r="C6" s="55"/>
      <c r="D6" s="55"/>
      <c r="E6" s="55"/>
      <c r="F6" s="55"/>
      <c r="G6" s="55"/>
      <c r="H6" s="57" t="s">
        <v>10</v>
      </c>
      <c r="I6" s="57" t="s">
        <v>11</v>
      </c>
      <c r="J6" s="57" t="s">
        <v>12</v>
      </c>
      <c r="K6" s="55"/>
      <c r="L6" s="55"/>
      <c r="M6" s="55"/>
      <c r="N6" s="55"/>
      <c r="O6" s="55"/>
      <c r="P6" s="67"/>
      <c r="Q6" s="70"/>
      <c r="R6" s="70"/>
      <c r="S6" s="70"/>
      <c r="T6" s="70"/>
      <c r="U6" s="70"/>
      <c r="V6" s="68"/>
      <c r="W6" s="67"/>
      <c r="X6" s="68"/>
      <c r="Y6" s="55"/>
    </row>
    <row r="7" spans="1:25" s="3" customFormat="1" ht="78.75" customHeight="1" x14ac:dyDescent="0.25">
      <c r="A7" s="58"/>
      <c r="B7" s="56"/>
      <c r="C7" s="56"/>
      <c r="D7" s="56"/>
      <c r="E7" s="56"/>
      <c r="F7" s="56"/>
      <c r="G7" s="56"/>
      <c r="H7" s="58"/>
      <c r="I7" s="58"/>
      <c r="J7" s="58"/>
      <c r="K7" s="56"/>
      <c r="L7" s="56"/>
      <c r="M7" s="56"/>
      <c r="N7" s="56"/>
      <c r="O7" s="56"/>
      <c r="P7" s="23" t="s">
        <v>0</v>
      </c>
      <c r="Q7" s="22" t="s">
        <v>1</v>
      </c>
      <c r="R7" s="22" t="s">
        <v>2</v>
      </c>
      <c r="S7" s="22" t="s">
        <v>13</v>
      </c>
      <c r="T7" s="22" t="s">
        <v>97</v>
      </c>
      <c r="U7" s="22" t="s">
        <v>98</v>
      </c>
      <c r="V7" s="22" t="s">
        <v>14</v>
      </c>
      <c r="W7" s="5" t="s">
        <v>15</v>
      </c>
      <c r="X7" s="1" t="s">
        <v>100</v>
      </c>
      <c r="Y7" s="56"/>
    </row>
    <row r="8" spans="1:25" s="3" customFormat="1" ht="39.9" customHeight="1" x14ac:dyDescent="0.25">
      <c r="A8" s="48" t="s">
        <v>163</v>
      </c>
      <c r="B8" s="23" t="s">
        <v>3</v>
      </c>
      <c r="C8" s="41" t="s">
        <v>170</v>
      </c>
      <c r="D8" s="42">
        <v>2026</v>
      </c>
      <c r="E8" s="42" t="s">
        <v>20</v>
      </c>
      <c r="F8" s="23" t="s">
        <v>56</v>
      </c>
      <c r="G8" s="23" t="s">
        <v>16</v>
      </c>
      <c r="H8" s="7" t="s">
        <v>17</v>
      </c>
      <c r="I8" s="7" t="s">
        <v>18</v>
      </c>
      <c r="J8" s="7" t="s">
        <v>161</v>
      </c>
      <c r="K8" s="6" t="s">
        <v>19</v>
      </c>
      <c r="L8" s="7" t="s">
        <v>146</v>
      </c>
      <c r="M8" s="7" t="s">
        <v>162</v>
      </c>
      <c r="N8" s="8" t="s">
        <v>160</v>
      </c>
      <c r="O8" s="13">
        <v>1</v>
      </c>
      <c r="P8" s="11">
        <v>240000</v>
      </c>
      <c r="Q8" s="5" t="s">
        <v>3</v>
      </c>
      <c r="R8" s="5" t="s">
        <v>3</v>
      </c>
      <c r="S8" s="11">
        <v>0</v>
      </c>
      <c r="T8" s="11">
        <f t="shared" ref="T8" si="0">SUM(P8:S8)</f>
        <v>240000</v>
      </c>
      <c r="U8" s="5" t="s">
        <v>3</v>
      </c>
      <c r="V8" s="5" t="s">
        <v>3</v>
      </c>
      <c r="W8" s="12">
        <v>0</v>
      </c>
      <c r="X8" s="5" t="s">
        <v>3</v>
      </c>
      <c r="Y8" s="5" t="s">
        <v>16</v>
      </c>
    </row>
    <row r="9" spans="1:25" s="3" customFormat="1" ht="36" x14ac:dyDescent="0.25">
      <c r="A9" s="48" t="s">
        <v>165</v>
      </c>
      <c r="B9" s="23" t="s">
        <v>3</v>
      </c>
      <c r="C9" s="41" t="s">
        <v>167</v>
      </c>
      <c r="D9" s="42">
        <v>2026</v>
      </c>
      <c r="E9" s="42" t="s">
        <v>20</v>
      </c>
      <c r="F9" s="23" t="s">
        <v>16</v>
      </c>
      <c r="G9" s="23" t="s">
        <v>16</v>
      </c>
      <c r="H9" s="7" t="s">
        <v>17</v>
      </c>
      <c r="I9" s="7" t="s">
        <v>18</v>
      </c>
      <c r="J9" s="7" t="s">
        <v>23</v>
      </c>
      <c r="K9" s="6" t="s">
        <v>19</v>
      </c>
      <c r="L9" s="7" t="s">
        <v>144</v>
      </c>
      <c r="M9" s="7" t="s">
        <v>169</v>
      </c>
      <c r="N9" s="8" t="s">
        <v>168</v>
      </c>
      <c r="O9" s="13">
        <v>1</v>
      </c>
      <c r="P9" s="5" t="s">
        <v>3</v>
      </c>
      <c r="Q9" s="11">
        <v>148000</v>
      </c>
      <c r="R9" s="5" t="s">
        <v>3</v>
      </c>
      <c r="S9" s="14">
        <v>0</v>
      </c>
      <c r="T9" s="11">
        <f>SUM(P9:S9)</f>
        <v>148000</v>
      </c>
      <c r="U9" s="5" t="s">
        <v>3</v>
      </c>
      <c r="V9" s="5" t="s">
        <v>3</v>
      </c>
      <c r="W9" s="12">
        <v>0</v>
      </c>
      <c r="X9" s="5" t="s">
        <v>3</v>
      </c>
      <c r="Y9" s="5" t="s">
        <v>16</v>
      </c>
    </row>
    <row r="10" spans="1:25" s="3" customFormat="1" ht="48" x14ac:dyDescent="0.25">
      <c r="A10" s="48" t="s">
        <v>166</v>
      </c>
      <c r="B10" s="23" t="s">
        <v>3</v>
      </c>
      <c r="C10" s="41" t="s">
        <v>156</v>
      </c>
      <c r="D10" s="42">
        <v>2026</v>
      </c>
      <c r="E10" s="42" t="s">
        <v>20</v>
      </c>
      <c r="F10" s="23" t="s">
        <v>16</v>
      </c>
      <c r="G10" s="23" t="s">
        <v>16</v>
      </c>
      <c r="H10" s="7" t="s">
        <v>157</v>
      </c>
      <c r="I10" s="7" t="s">
        <v>18</v>
      </c>
      <c r="J10" s="43" t="s">
        <v>158</v>
      </c>
      <c r="K10" s="6" t="s">
        <v>19</v>
      </c>
      <c r="L10" s="7" t="s">
        <v>145</v>
      </c>
      <c r="M10" s="7" t="s">
        <v>149</v>
      </c>
      <c r="N10" s="8" t="s">
        <v>159</v>
      </c>
      <c r="O10" s="13">
        <v>1</v>
      </c>
      <c r="P10" s="11">
        <v>1689500</v>
      </c>
      <c r="Q10" s="5" t="s">
        <v>3</v>
      </c>
      <c r="R10" s="5" t="s">
        <v>3</v>
      </c>
      <c r="S10" s="14">
        <v>0</v>
      </c>
      <c r="T10" s="11">
        <f>SUM(P10:S10)</f>
        <v>1689500</v>
      </c>
      <c r="U10" s="5" t="s">
        <v>3</v>
      </c>
      <c r="V10" s="5" t="s">
        <v>3</v>
      </c>
      <c r="W10" s="12">
        <v>0</v>
      </c>
      <c r="X10" s="5" t="s">
        <v>3</v>
      </c>
      <c r="Y10" s="5" t="s">
        <v>16</v>
      </c>
    </row>
    <row r="11" spans="1:25" s="3" customFormat="1" ht="24" x14ac:dyDescent="0.25">
      <c r="A11" s="48" t="s">
        <v>164</v>
      </c>
      <c r="B11" s="23" t="s">
        <v>3</v>
      </c>
      <c r="C11" s="41" t="s">
        <v>3</v>
      </c>
      <c r="D11" s="42">
        <v>2026</v>
      </c>
      <c r="E11" s="42" t="s">
        <v>20</v>
      </c>
      <c r="F11" s="23" t="s">
        <v>16</v>
      </c>
      <c r="G11" s="23" t="s">
        <v>16</v>
      </c>
      <c r="H11" s="7" t="s">
        <v>157</v>
      </c>
      <c r="I11" s="7" t="s">
        <v>18</v>
      </c>
      <c r="J11" s="43" t="s">
        <v>172</v>
      </c>
      <c r="K11" s="6" t="s">
        <v>19</v>
      </c>
      <c r="L11" s="7" t="s">
        <v>144</v>
      </c>
      <c r="M11" s="7" t="s">
        <v>169</v>
      </c>
      <c r="N11" s="8" t="s">
        <v>184</v>
      </c>
      <c r="O11" s="13">
        <v>2</v>
      </c>
      <c r="P11" s="5" t="s">
        <v>3</v>
      </c>
      <c r="Q11" s="11">
        <v>1200000</v>
      </c>
      <c r="R11" s="5" t="s">
        <v>3</v>
      </c>
      <c r="S11" s="14">
        <v>0</v>
      </c>
      <c r="T11" s="11">
        <f>SUM(P11:S11)</f>
        <v>1200000</v>
      </c>
      <c r="U11" s="5" t="s">
        <v>3</v>
      </c>
      <c r="V11" s="5" t="s">
        <v>3</v>
      </c>
      <c r="W11" s="12">
        <v>0</v>
      </c>
      <c r="X11" s="5" t="s">
        <v>3</v>
      </c>
      <c r="Y11" s="5" t="s">
        <v>16</v>
      </c>
    </row>
    <row r="12" spans="1:25" s="3" customFormat="1" ht="36" x14ac:dyDescent="0.25">
      <c r="A12" s="48" t="s">
        <v>171</v>
      </c>
      <c r="B12" s="23" t="s">
        <v>3</v>
      </c>
      <c r="C12" s="41" t="s">
        <v>3</v>
      </c>
      <c r="D12" s="42">
        <v>2026</v>
      </c>
      <c r="E12" s="42" t="s">
        <v>20</v>
      </c>
      <c r="F12" s="23" t="s">
        <v>16</v>
      </c>
      <c r="G12" s="23" t="s">
        <v>16</v>
      </c>
      <c r="H12" s="7" t="s">
        <v>157</v>
      </c>
      <c r="I12" s="7" t="s">
        <v>18</v>
      </c>
      <c r="J12" s="43" t="s">
        <v>183</v>
      </c>
      <c r="K12" s="6" t="s">
        <v>19</v>
      </c>
      <c r="L12" s="7" t="s">
        <v>144</v>
      </c>
      <c r="M12" s="7" t="s">
        <v>169</v>
      </c>
      <c r="N12" s="8" t="s">
        <v>185</v>
      </c>
      <c r="O12" s="13">
        <v>2</v>
      </c>
      <c r="P12" s="5" t="s">
        <v>3</v>
      </c>
      <c r="Q12" s="11">
        <v>2000000</v>
      </c>
      <c r="R12" s="5" t="s">
        <v>3</v>
      </c>
      <c r="S12" s="14">
        <v>0</v>
      </c>
      <c r="T12" s="11">
        <f>SUM(P12:S12)</f>
        <v>2000000</v>
      </c>
      <c r="U12" s="5" t="s">
        <v>3</v>
      </c>
      <c r="V12" s="5" t="s">
        <v>3</v>
      </c>
      <c r="W12" s="12">
        <v>0</v>
      </c>
      <c r="X12" s="5" t="s">
        <v>3</v>
      </c>
      <c r="Y12" s="5" t="s">
        <v>16</v>
      </c>
    </row>
    <row r="13" spans="1:25" s="3" customFormat="1" ht="60" x14ac:dyDescent="0.25">
      <c r="A13" s="48" t="s">
        <v>173</v>
      </c>
      <c r="B13" s="23" t="s">
        <v>22</v>
      </c>
      <c r="C13" s="41" t="s">
        <v>37</v>
      </c>
      <c r="D13" s="42">
        <v>2027</v>
      </c>
      <c r="E13" s="42" t="s">
        <v>28</v>
      </c>
      <c r="F13" s="23" t="s">
        <v>16</v>
      </c>
      <c r="G13" s="23" t="s">
        <v>21</v>
      </c>
      <c r="H13" s="6" t="s">
        <v>17</v>
      </c>
      <c r="I13" s="6" t="s">
        <v>18</v>
      </c>
      <c r="J13" s="7" t="s">
        <v>23</v>
      </c>
      <c r="K13" s="6" t="s">
        <v>19</v>
      </c>
      <c r="L13" s="7" t="s">
        <v>146</v>
      </c>
      <c r="M13" s="7" t="s">
        <v>147</v>
      </c>
      <c r="N13" s="8" t="s">
        <v>188</v>
      </c>
      <c r="O13" s="13">
        <v>1</v>
      </c>
      <c r="P13" s="5" t="s">
        <v>3</v>
      </c>
      <c r="Q13" s="10">
        <v>27500000</v>
      </c>
      <c r="R13" s="20" t="s">
        <v>3</v>
      </c>
      <c r="S13" s="14">
        <v>0</v>
      </c>
      <c r="T13" s="11">
        <f t="shared" ref="T13:T17" si="1">SUM(P13:S13)</f>
        <v>27500000</v>
      </c>
      <c r="U13" s="5" t="s">
        <v>3</v>
      </c>
      <c r="V13" s="5" t="s">
        <v>3</v>
      </c>
      <c r="W13" s="12">
        <v>0</v>
      </c>
      <c r="X13" s="5" t="s">
        <v>3</v>
      </c>
      <c r="Y13" s="5" t="s">
        <v>16</v>
      </c>
    </row>
    <row r="14" spans="1:25" s="3" customFormat="1" ht="72" x14ac:dyDescent="0.25">
      <c r="A14" s="48" t="s">
        <v>174</v>
      </c>
      <c r="B14" s="23"/>
      <c r="C14" s="41" t="s">
        <v>55</v>
      </c>
      <c r="D14" s="42">
        <v>2027</v>
      </c>
      <c r="E14" s="42" t="s">
        <v>28</v>
      </c>
      <c r="F14" s="23" t="s">
        <v>16</v>
      </c>
      <c r="G14" s="23" t="s">
        <v>16</v>
      </c>
      <c r="H14" s="6" t="s">
        <v>17</v>
      </c>
      <c r="I14" s="6" t="s">
        <v>18</v>
      </c>
      <c r="J14" s="7" t="s">
        <v>36</v>
      </c>
      <c r="K14" s="6" t="s">
        <v>19</v>
      </c>
      <c r="L14" s="7" t="s">
        <v>146</v>
      </c>
      <c r="M14" s="7" t="s">
        <v>147</v>
      </c>
      <c r="N14" s="8" t="s">
        <v>189</v>
      </c>
      <c r="O14" s="13">
        <v>1</v>
      </c>
      <c r="P14" s="5" t="s">
        <v>3</v>
      </c>
      <c r="Q14" s="20">
        <v>9800000</v>
      </c>
      <c r="R14" s="20" t="s">
        <v>3</v>
      </c>
      <c r="S14" s="14">
        <v>0</v>
      </c>
      <c r="T14" s="11">
        <f t="shared" si="1"/>
        <v>9800000</v>
      </c>
      <c r="U14" s="5" t="s">
        <v>3</v>
      </c>
      <c r="V14" s="5" t="s">
        <v>3</v>
      </c>
      <c r="W14" s="12">
        <v>0</v>
      </c>
      <c r="X14" s="5" t="s">
        <v>3</v>
      </c>
      <c r="Y14" s="5" t="s">
        <v>16</v>
      </c>
    </row>
    <row r="15" spans="1:25" s="3" customFormat="1" ht="48" x14ac:dyDescent="0.25">
      <c r="A15" s="48" t="s">
        <v>182</v>
      </c>
      <c r="B15" s="23" t="s">
        <v>26</v>
      </c>
      <c r="C15" s="41" t="s">
        <v>3</v>
      </c>
      <c r="D15" s="42">
        <v>2027</v>
      </c>
      <c r="E15" s="42" t="s">
        <v>3</v>
      </c>
      <c r="F15" s="23" t="s">
        <v>16</v>
      </c>
      <c r="G15" s="23" t="s">
        <v>56</v>
      </c>
      <c r="H15" s="7" t="s">
        <v>29</v>
      </c>
      <c r="I15" s="7" t="s">
        <v>30</v>
      </c>
      <c r="J15" s="7" t="s">
        <v>67</v>
      </c>
      <c r="K15" s="7" t="s">
        <v>31</v>
      </c>
      <c r="L15" s="7" t="s">
        <v>145</v>
      </c>
      <c r="M15" s="7" t="s">
        <v>149</v>
      </c>
      <c r="N15" s="8" t="s">
        <v>187</v>
      </c>
      <c r="O15" s="13">
        <v>2</v>
      </c>
      <c r="P15" s="5" t="s">
        <v>3</v>
      </c>
      <c r="Q15" s="20">
        <v>8000000</v>
      </c>
      <c r="R15" s="20" t="s">
        <v>3</v>
      </c>
      <c r="S15" s="14">
        <v>0</v>
      </c>
      <c r="T15" s="11">
        <f t="shared" si="1"/>
        <v>8000000</v>
      </c>
      <c r="U15" s="5" t="s">
        <v>3</v>
      </c>
      <c r="V15" s="5" t="s">
        <v>3</v>
      </c>
      <c r="W15" s="12">
        <v>0</v>
      </c>
      <c r="X15" s="5" t="s">
        <v>3</v>
      </c>
      <c r="Y15" s="5" t="s">
        <v>16</v>
      </c>
    </row>
    <row r="16" spans="1:25" s="3" customFormat="1" ht="39.9" customHeight="1" x14ac:dyDescent="0.25">
      <c r="A16" s="48" t="s">
        <v>175</v>
      </c>
      <c r="B16" s="23" t="s">
        <v>24</v>
      </c>
      <c r="C16" s="41" t="s">
        <v>38</v>
      </c>
      <c r="D16" s="42">
        <v>2027</v>
      </c>
      <c r="E16" s="42" t="s">
        <v>20</v>
      </c>
      <c r="F16" s="23" t="s">
        <v>16</v>
      </c>
      <c r="G16" s="23" t="s">
        <v>16</v>
      </c>
      <c r="H16" s="6" t="s">
        <v>17</v>
      </c>
      <c r="I16" s="6" t="s">
        <v>18</v>
      </c>
      <c r="J16" s="6" t="s">
        <v>25</v>
      </c>
      <c r="K16" s="6" t="s">
        <v>19</v>
      </c>
      <c r="L16" s="7" t="s">
        <v>144</v>
      </c>
      <c r="M16" s="7" t="s">
        <v>148</v>
      </c>
      <c r="N16" s="8" t="s">
        <v>39</v>
      </c>
      <c r="O16" s="13">
        <v>2</v>
      </c>
      <c r="P16" s="5" t="s">
        <v>3</v>
      </c>
      <c r="Q16" s="10">
        <v>11800000</v>
      </c>
      <c r="R16" s="20" t="s">
        <v>3</v>
      </c>
      <c r="S16" s="14">
        <v>0</v>
      </c>
      <c r="T16" s="11">
        <f t="shared" si="1"/>
        <v>11800000</v>
      </c>
      <c r="U16" s="5" t="s">
        <v>3</v>
      </c>
      <c r="V16" s="5" t="s">
        <v>3</v>
      </c>
      <c r="W16" s="12">
        <v>0</v>
      </c>
      <c r="X16" s="5" t="s">
        <v>3</v>
      </c>
      <c r="Y16" s="5" t="s">
        <v>16</v>
      </c>
    </row>
    <row r="17" spans="1:25" s="3" customFormat="1" ht="50.1" customHeight="1" x14ac:dyDescent="0.25">
      <c r="A17" s="48" t="s">
        <v>176</v>
      </c>
      <c r="B17" s="23" t="s">
        <v>26</v>
      </c>
      <c r="C17" s="41" t="s">
        <v>3</v>
      </c>
      <c r="D17" s="42">
        <v>2027</v>
      </c>
      <c r="E17" s="42" t="s">
        <v>3</v>
      </c>
      <c r="F17" s="23" t="s">
        <v>16</v>
      </c>
      <c r="G17" s="23" t="s">
        <v>56</v>
      </c>
      <c r="H17" s="7" t="s">
        <v>29</v>
      </c>
      <c r="I17" s="7" t="s">
        <v>30</v>
      </c>
      <c r="J17" s="7" t="s">
        <v>67</v>
      </c>
      <c r="K17" s="7" t="s">
        <v>31</v>
      </c>
      <c r="L17" s="7" t="s">
        <v>145</v>
      </c>
      <c r="M17" s="7" t="s">
        <v>149</v>
      </c>
      <c r="N17" s="8" t="s">
        <v>186</v>
      </c>
      <c r="O17" s="9">
        <v>1</v>
      </c>
      <c r="P17" s="5" t="s">
        <v>3</v>
      </c>
      <c r="Q17" s="10">
        <v>45000000</v>
      </c>
      <c r="R17" s="20" t="s">
        <v>3</v>
      </c>
      <c r="S17" s="14">
        <v>0</v>
      </c>
      <c r="T17" s="11">
        <f t="shared" si="1"/>
        <v>45000000</v>
      </c>
      <c r="U17" s="5" t="s">
        <v>3</v>
      </c>
      <c r="V17" s="5" t="s">
        <v>3</v>
      </c>
      <c r="W17" s="12">
        <v>0</v>
      </c>
      <c r="X17" s="5" t="s">
        <v>3</v>
      </c>
      <c r="Y17" s="5" t="s">
        <v>56</v>
      </c>
    </row>
    <row r="18" spans="1:25" s="3" customFormat="1" ht="39.9" customHeight="1" x14ac:dyDescent="0.25">
      <c r="A18" s="48" t="s">
        <v>177</v>
      </c>
      <c r="B18" s="23" t="s">
        <v>3</v>
      </c>
      <c r="C18" s="41" t="s">
        <v>3</v>
      </c>
      <c r="D18" s="42">
        <v>2027</v>
      </c>
      <c r="E18" s="42" t="s">
        <v>3</v>
      </c>
      <c r="F18" s="23" t="s">
        <v>16</v>
      </c>
      <c r="G18" s="23" t="s">
        <v>16</v>
      </c>
      <c r="H18" s="7" t="s">
        <v>17</v>
      </c>
      <c r="I18" s="7" t="s">
        <v>18</v>
      </c>
      <c r="J18" s="43" t="s">
        <v>25</v>
      </c>
      <c r="K18" s="6" t="s">
        <v>19</v>
      </c>
      <c r="L18" s="7" t="s">
        <v>145</v>
      </c>
      <c r="M18" s="7" t="s">
        <v>148</v>
      </c>
      <c r="N18" s="8" t="s">
        <v>151</v>
      </c>
      <c r="O18" s="13">
        <v>2</v>
      </c>
      <c r="P18" s="5" t="s">
        <v>3</v>
      </c>
      <c r="Q18" s="11">
        <v>330000</v>
      </c>
      <c r="R18" s="5" t="s">
        <v>3</v>
      </c>
      <c r="S18" s="11">
        <v>0</v>
      </c>
      <c r="T18" s="11">
        <f>SUM(P18:S18)</f>
        <v>330000</v>
      </c>
      <c r="U18" s="5" t="s">
        <v>3</v>
      </c>
      <c r="V18" s="5" t="s">
        <v>3</v>
      </c>
      <c r="W18" s="12">
        <v>0</v>
      </c>
      <c r="X18" s="5" t="s">
        <v>3</v>
      </c>
      <c r="Y18" s="5" t="s">
        <v>16</v>
      </c>
    </row>
    <row r="19" spans="1:25" s="3" customFormat="1" ht="41.25" customHeight="1" x14ac:dyDescent="0.25">
      <c r="A19" s="48" t="s">
        <v>178</v>
      </c>
      <c r="B19" s="23" t="s">
        <v>59</v>
      </c>
      <c r="C19" s="41" t="s">
        <v>3</v>
      </c>
      <c r="D19" s="42">
        <v>2027</v>
      </c>
      <c r="E19" s="42" t="s">
        <v>3</v>
      </c>
      <c r="F19" s="23" t="s">
        <v>16</v>
      </c>
      <c r="G19" s="23" t="s">
        <v>56</v>
      </c>
      <c r="H19" s="7" t="s">
        <v>17</v>
      </c>
      <c r="I19" s="7" t="s">
        <v>18</v>
      </c>
      <c r="J19" s="43" t="s">
        <v>57</v>
      </c>
      <c r="K19" s="6" t="s">
        <v>19</v>
      </c>
      <c r="L19" s="7" t="s">
        <v>145</v>
      </c>
      <c r="M19" s="7" t="s">
        <v>149</v>
      </c>
      <c r="N19" s="8" t="s">
        <v>152</v>
      </c>
      <c r="O19" s="13">
        <v>1</v>
      </c>
      <c r="P19" s="5" t="s">
        <v>3</v>
      </c>
      <c r="Q19" s="45">
        <v>4000000</v>
      </c>
      <c r="R19" s="20" t="s">
        <v>3</v>
      </c>
      <c r="S19" s="14">
        <v>0</v>
      </c>
      <c r="T19" s="11">
        <f t="shared" ref="T19" si="2">SUM(P19:S19)</f>
        <v>4000000</v>
      </c>
      <c r="U19" s="5" t="s">
        <v>3</v>
      </c>
      <c r="V19" s="5" t="s">
        <v>3</v>
      </c>
      <c r="W19" s="12">
        <v>0</v>
      </c>
      <c r="X19" s="5" t="s">
        <v>3</v>
      </c>
      <c r="Y19" s="5" t="s">
        <v>56</v>
      </c>
    </row>
    <row r="20" spans="1:25" s="3" customFormat="1" ht="39.9" customHeight="1" x14ac:dyDescent="0.25">
      <c r="A20" s="48" t="s">
        <v>179</v>
      </c>
      <c r="B20" s="23" t="s">
        <v>33</v>
      </c>
      <c r="C20" s="41" t="s">
        <v>3</v>
      </c>
      <c r="D20" s="42">
        <v>2028</v>
      </c>
      <c r="E20" s="42" t="s">
        <v>3</v>
      </c>
      <c r="F20" s="23" t="s">
        <v>16</v>
      </c>
      <c r="G20" s="23" t="s">
        <v>21</v>
      </c>
      <c r="H20" s="6" t="s">
        <v>17</v>
      </c>
      <c r="I20" s="6" t="s">
        <v>18</v>
      </c>
      <c r="J20" s="7" t="s">
        <v>34</v>
      </c>
      <c r="K20" s="6" t="s">
        <v>19</v>
      </c>
      <c r="L20" s="7" t="s">
        <v>144</v>
      </c>
      <c r="M20" s="7" t="s">
        <v>148</v>
      </c>
      <c r="N20" s="8" t="s">
        <v>153</v>
      </c>
      <c r="O20" s="13">
        <v>3</v>
      </c>
      <c r="P20" s="5" t="s">
        <v>3</v>
      </c>
      <c r="Q20" s="5" t="s">
        <v>3</v>
      </c>
      <c r="R20" s="10">
        <v>15000000</v>
      </c>
      <c r="S20" s="14">
        <v>0</v>
      </c>
      <c r="T20" s="11">
        <f t="shared" ref="T20:T22" si="3">SUM(P20:S20)</f>
        <v>15000000</v>
      </c>
      <c r="U20" s="5" t="s">
        <v>3</v>
      </c>
      <c r="V20" s="5" t="s">
        <v>3</v>
      </c>
      <c r="W20" s="12">
        <v>0</v>
      </c>
      <c r="X20" s="5" t="s">
        <v>3</v>
      </c>
      <c r="Y20" s="5" t="s">
        <v>16</v>
      </c>
    </row>
    <row r="21" spans="1:25" s="3" customFormat="1" ht="36" x14ac:dyDescent="0.25">
      <c r="A21" s="48" t="s">
        <v>180</v>
      </c>
      <c r="B21" s="23" t="s">
        <v>35</v>
      </c>
      <c r="C21" s="41" t="s">
        <v>3</v>
      </c>
      <c r="D21" s="42">
        <v>2028</v>
      </c>
      <c r="E21" s="42" t="s">
        <v>3</v>
      </c>
      <c r="F21" s="23" t="s">
        <v>16</v>
      </c>
      <c r="G21" s="23" t="s">
        <v>21</v>
      </c>
      <c r="H21" s="6" t="s">
        <v>17</v>
      </c>
      <c r="I21" s="6" t="s">
        <v>18</v>
      </c>
      <c r="J21" s="6" t="s">
        <v>36</v>
      </c>
      <c r="K21" s="6" t="s">
        <v>19</v>
      </c>
      <c r="L21" s="7" t="s">
        <v>145</v>
      </c>
      <c r="M21" s="7" t="s">
        <v>147</v>
      </c>
      <c r="N21" s="8" t="s">
        <v>150</v>
      </c>
      <c r="O21" s="13">
        <v>3</v>
      </c>
      <c r="P21" s="5" t="s">
        <v>3</v>
      </c>
      <c r="Q21" s="5" t="s">
        <v>3</v>
      </c>
      <c r="R21" s="14">
        <v>23000000</v>
      </c>
      <c r="S21" s="14">
        <v>0</v>
      </c>
      <c r="T21" s="11">
        <f t="shared" si="3"/>
        <v>23000000</v>
      </c>
      <c r="U21" s="5" t="s">
        <v>3</v>
      </c>
      <c r="V21" s="5" t="s">
        <v>3</v>
      </c>
      <c r="W21" s="12">
        <v>0</v>
      </c>
      <c r="X21" s="5" t="s">
        <v>3</v>
      </c>
      <c r="Y21" s="5" t="s">
        <v>16</v>
      </c>
    </row>
    <row r="22" spans="1:25" s="3" customFormat="1" ht="48.6" thickBot="1" x14ac:dyDescent="0.3">
      <c r="A22" s="48" t="s">
        <v>181</v>
      </c>
      <c r="B22" s="23" t="s">
        <v>60</v>
      </c>
      <c r="C22" s="41" t="s">
        <v>3</v>
      </c>
      <c r="D22" s="42">
        <v>2028</v>
      </c>
      <c r="E22" s="42" t="s">
        <v>3</v>
      </c>
      <c r="F22" s="23" t="s">
        <v>16</v>
      </c>
      <c r="G22" s="23" t="s">
        <v>16</v>
      </c>
      <c r="H22" s="6" t="s">
        <v>17</v>
      </c>
      <c r="I22" s="6" t="s">
        <v>18</v>
      </c>
      <c r="J22" s="7" t="s">
        <v>61</v>
      </c>
      <c r="K22" s="6" t="s">
        <v>19</v>
      </c>
      <c r="L22" s="7" t="s">
        <v>145</v>
      </c>
      <c r="M22" s="7" t="s">
        <v>149</v>
      </c>
      <c r="N22" s="8" t="s">
        <v>154</v>
      </c>
      <c r="O22" s="13">
        <v>3</v>
      </c>
      <c r="P22" s="5" t="s">
        <v>3</v>
      </c>
      <c r="Q22" s="5" t="s">
        <v>3</v>
      </c>
      <c r="R22" s="14">
        <v>7000000</v>
      </c>
      <c r="S22" s="14">
        <v>0</v>
      </c>
      <c r="T22" s="11">
        <f t="shared" si="3"/>
        <v>7000000</v>
      </c>
      <c r="U22" s="5" t="s">
        <v>3</v>
      </c>
      <c r="V22" s="5" t="s">
        <v>3</v>
      </c>
      <c r="W22" s="12">
        <v>0</v>
      </c>
      <c r="X22" s="5" t="s">
        <v>3</v>
      </c>
      <c r="Y22" s="5" t="s">
        <v>16</v>
      </c>
    </row>
    <row r="23" spans="1:25" s="3" customFormat="1" ht="20.100000000000001" customHeight="1" thickTop="1" x14ac:dyDescent="0.25">
      <c r="D23" s="3" t="s">
        <v>32</v>
      </c>
      <c r="I23" s="4"/>
      <c r="J23" s="4"/>
      <c r="K23" s="4"/>
      <c r="L23" s="15"/>
      <c r="N23" s="16" t="s">
        <v>27</v>
      </c>
      <c r="O23" s="16"/>
      <c r="P23" s="17">
        <f>SUM(P8:P22)</f>
        <v>1929500</v>
      </c>
      <c r="Q23" s="17">
        <f>SUM(Q8:Q22)</f>
        <v>109778000</v>
      </c>
      <c r="R23" s="17">
        <f>SUM(R13:R22)</f>
        <v>45000000</v>
      </c>
      <c r="S23" s="17">
        <f>SUM(S13:S22)</f>
        <v>0</v>
      </c>
      <c r="T23" s="17">
        <f>SUM(T8:T22)</f>
        <v>156707500</v>
      </c>
      <c r="U23" s="17"/>
      <c r="V23" s="17"/>
      <c r="W23" s="18">
        <f>SUM(W13:W22)</f>
        <v>0</v>
      </c>
    </row>
    <row r="24" spans="1:25" s="3" customFormat="1" ht="12" x14ac:dyDescent="0.25"/>
    <row r="25" spans="1:25" s="3" customFormat="1" ht="15" customHeight="1" x14ac:dyDescent="0.25"/>
    <row r="26" spans="1:25" s="3" customFormat="1" ht="9.9" customHeight="1" x14ac:dyDescent="0.25">
      <c r="R26" s="50" t="s">
        <v>65</v>
      </c>
      <c r="S26" s="50"/>
      <c r="T26" s="50"/>
      <c r="U26" s="50"/>
      <c r="V26" s="50"/>
      <c r="W26" s="19"/>
    </row>
    <row r="27" spans="1:25" s="3" customFormat="1" ht="9.9" customHeight="1" x14ac:dyDescent="0.25">
      <c r="R27" s="50"/>
      <c r="S27" s="50"/>
      <c r="T27" s="50"/>
      <c r="U27" s="50"/>
      <c r="V27" s="50"/>
      <c r="W27" s="19"/>
    </row>
    <row r="28" spans="1:25" ht="9.9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50"/>
      <c r="S28" s="50"/>
      <c r="T28" s="50"/>
      <c r="U28" s="50"/>
      <c r="V28" s="50"/>
      <c r="W28" s="3"/>
      <c r="X28" s="3"/>
    </row>
    <row r="29" spans="1:25" s="21" customForma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5" s="21" customFormat="1" ht="20.100000000000001" customHeight="1" x14ac:dyDescent="0.3">
      <c r="A30" s="49" t="s">
        <v>77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S30" s="21" t="s">
        <v>32</v>
      </c>
    </row>
    <row r="31" spans="1:25" s="21" customFormat="1" ht="20.100000000000001" customHeight="1" x14ac:dyDescent="0.3">
      <c r="A31" s="51" t="s">
        <v>90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25" s="21" customFormat="1" ht="20.100000000000001" customHeight="1" x14ac:dyDescent="0.3">
      <c r="A32" s="21" t="s">
        <v>78</v>
      </c>
    </row>
    <row r="33" spans="1:16" s="21" customFormat="1" ht="20.100000000000001" customHeight="1" x14ac:dyDescent="0.3">
      <c r="A33" s="21" t="s">
        <v>79</v>
      </c>
    </row>
    <row r="34" spans="1:16" s="21" customFormat="1" ht="20.100000000000001" customHeight="1" x14ac:dyDescent="0.3">
      <c r="A34" s="52" t="s">
        <v>80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1:16" s="21" customFormat="1" ht="20.100000000000001" customHeight="1" x14ac:dyDescent="0.3">
      <c r="A35" s="52" t="s">
        <v>81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6" s="21" customFormat="1" ht="20.100000000000001" customHeight="1" x14ac:dyDescent="0.3">
      <c r="A36" s="21" t="s">
        <v>84</v>
      </c>
    </row>
    <row r="37" spans="1:16" s="21" customFormat="1" ht="20.100000000000001" customHeight="1" x14ac:dyDescent="0.3">
      <c r="A37" s="49" t="s">
        <v>85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ht="20.100000000000001" customHeight="1" x14ac:dyDescent="0.3">
      <c r="A38" s="49" t="s">
        <v>86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4"/>
    </row>
    <row r="39" spans="1:16" ht="20.100000000000001" customHeight="1" x14ac:dyDescent="0.3">
      <c r="A39" s="49" t="s">
        <v>87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4"/>
    </row>
    <row r="40" spans="1:16" ht="20.100000000000001" customHeight="1" x14ac:dyDescent="0.3">
      <c r="A40" s="49" t="s">
        <v>88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4"/>
    </row>
    <row r="41" spans="1:16" ht="20.100000000000001" customHeight="1" x14ac:dyDescent="0.3">
      <c r="A41" s="49" t="s">
        <v>89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</row>
    <row r="43" spans="1:16" s="3" customFormat="1" ht="12" x14ac:dyDescent="0.25">
      <c r="A43" s="47" t="s">
        <v>122</v>
      </c>
    </row>
    <row r="44" spans="1:16" s="3" customFormat="1" ht="12" x14ac:dyDescent="0.25">
      <c r="A44" s="3" t="s">
        <v>142</v>
      </c>
      <c r="N44" s="16"/>
    </row>
    <row r="45" spans="1:16" s="3" customFormat="1" ht="12" x14ac:dyDescent="0.25">
      <c r="A45" s="47" t="s">
        <v>139</v>
      </c>
      <c r="N45" s="16"/>
    </row>
    <row r="46" spans="1:16" s="3" customFormat="1" ht="12" x14ac:dyDescent="0.25">
      <c r="A46" s="3" t="s">
        <v>143</v>
      </c>
      <c r="N46" s="16"/>
    </row>
    <row r="47" spans="1:16" s="3" customFormat="1" ht="12" x14ac:dyDescent="0.25">
      <c r="A47" s="47" t="s">
        <v>140</v>
      </c>
      <c r="N47" s="16"/>
    </row>
    <row r="48" spans="1:16" s="3" customFormat="1" ht="12" x14ac:dyDescent="0.25">
      <c r="A48" s="3" t="s">
        <v>123</v>
      </c>
    </row>
    <row r="49" spans="1:1" s="3" customFormat="1" ht="12" x14ac:dyDescent="0.25">
      <c r="A49" s="3" t="s">
        <v>124</v>
      </c>
    </row>
    <row r="50" spans="1:1" s="3" customFormat="1" ht="12" x14ac:dyDescent="0.25">
      <c r="A50" s="3" t="s">
        <v>125</v>
      </c>
    </row>
    <row r="51" spans="1:1" s="3" customFormat="1" ht="12" x14ac:dyDescent="0.25">
      <c r="A51" s="47" t="s">
        <v>141</v>
      </c>
    </row>
    <row r="52" spans="1:1" s="3" customFormat="1" ht="12" x14ac:dyDescent="0.25">
      <c r="A52" s="3" t="s">
        <v>126</v>
      </c>
    </row>
    <row r="53" spans="1:1" s="3" customFormat="1" ht="12" x14ac:dyDescent="0.25">
      <c r="A53" s="3" t="s">
        <v>127</v>
      </c>
    </row>
    <row r="54" spans="1:1" s="3" customFormat="1" ht="12" x14ac:dyDescent="0.25">
      <c r="A54" s="3" t="s">
        <v>128</v>
      </c>
    </row>
    <row r="55" spans="1:1" s="3" customFormat="1" ht="12" x14ac:dyDescent="0.25">
      <c r="A55" s="3" t="s">
        <v>129</v>
      </c>
    </row>
    <row r="56" spans="1:1" s="3" customFormat="1" ht="12" x14ac:dyDescent="0.25">
      <c r="A56" s="3" t="s">
        <v>130</v>
      </c>
    </row>
    <row r="57" spans="1:1" s="3" customFormat="1" ht="12" x14ac:dyDescent="0.25">
      <c r="A57" s="3" t="s">
        <v>131</v>
      </c>
    </row>
    <row r="58" spans="1:1" s="3" customFormat="1" ht="12" x14ac:dyDescent="0.25">
      <c r="A58" s="47" t="s">
        <v>132</v>
      </c>
    </row>
    <row r="59" spans="1:1" s="3" customFormat="1" ht="12" x14ac:dyDescent="0.25">
      <c r="A59" s="3" t="s">
        <v>133</v>
      </c>
    </row>
    <row r="60" spans="1:1" s="3" customFormat="1" ht="12" x14ac:dyDescent="0.25">
      <c r="A60" s="3" t="s">
        <v>134</v>
      </c>
    </row>
    <row r="61" spans="1:1" s="3" customFormat="1" ht="12" x14ac:dyDescent="0.25">
      <c r="A61" s="3" t="s">
        <v>135</v>
      </c>
    </row>
    <row r="62" spans="1:1" s="3" customFormat="1" ht="12" x14ac:dyDescent="0.25">
      <c r="A62" s="3" t="s">
        <v>136</v>
      </c>
    </row>
    <row r="63" spans="1:1" s="3" customFormat="1" ht="12" x14ac:dyDescent="0.25">
      <c r="A63" s="3" t="s">
        <v>137</v>
      </c>
    </row>
  </sheetData>
  <mergeCells count="32">
    <mergeCell ref="W5:X6"/>
    <mergeCell ref="D5:D7"/>
    <mergeCell ref="E5:E7"/>
    <mergeCell ref="F5:F7"/>
    <mergeCell ref="G5:G7"/>
    <mergeCell ref="P5:V6"/>
    <mergeCell ref="A2:Y2"/>
    <mergeCell ref="Y5:Y7"/>
    <mergeCell ref="H6:H7"/>
    <mergeCell ref="I6:I7"/>
    <mergeCell ref="J6:J7"/>
    <mergeCell ref="H5:J5"/>
    <mergeCell ref="K5:K7"/>
    <mergeCell ref="L5:L7"/>
    <mergeCell ref="M5:M7"/>
    <mergeCell ref="N5:N7"/>
    <mergeCell ref="O5:O7"/>
    <mergeCell ref="A3:X3"/>
    <mergeCell ref="A4:W4"/>
    <mergeCell ref="A5:A7"/>
    <mergeCell ref="B5:B7"/>
    <mergeCell ref="C5:C7"/>
    <mergeCell ref="R26:V28"/>
    <mergeCell ref="A30:M30"/>
    <mergeCell ref="A31:N31"/>
    <mergeCell ref="A34:L34"/>
    <mergeCell ref="A35:L35"/>
    <mergeCell ref="A39:M39"/>
    <mergeCell ref="A40:M40"/>
    <mergeCell ref="A41:N41"/>
    <mergeCell ref="A37:P37"/>
    <mergeCell ref="A38:M38"/>
  </mergeCells>
  <phoneticPr fontId="6" type="noConversion"/>
  <pageMargins left="0.39370078740157483" right="0.39370078740157483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E6AF-7A7C-49AC-A17C-A0330B8B258D}">
  <sheetPr>
    <pageSetUpPr fitToPage="1"/>
  </sheetPr>
  <dimension ref="A2:N32"/>
  <sheetViews>
    <sheetView topLeftCell="A5" workbookViewId="0">
      <selection activeCell="A10" sqref="A10"/>
    </sheetView>
  </sheetViews>
  <sheetFormatPr defaultColWidth="8.88671875" defaultRowHeight="14.4" x14ac:dyDescent="0.3"/>
  <cols>
    <col min="1" max="1" width="22.109375" customWidth="1"/>
    <col min="2" max="2" width="14.6640625" customWidth="1"/>
    <col min="3" max="3" width="62.44140625" customWidth="1"/>
    <col min="4" max="4" width="15.109375" bestFit="1" customWidth="1"/>
    <col min="5" max="6" width="14.6640625" customWidth="1"/>
    <col min="7" max="8" width="10.109375" customWidth="1"/>
    <col min="9" max="9" width="10" bestFit="1" customWidth="1"/>
    <col min="10" max="10" width="10" customWidth="1"/>
    <col min="11" max="11" width="13.6640625" customWidth="1"/>
    <col min="12" max="12" width="10.44140625" bestFit="1" customWidth="1"/>
    <col min="13" max="13" width="13.44140625" bestFit="1" customWidth="1"/>
    <col min="14" max="14" width="17.88671875" bestFit="1" customWidth="1"/>
  </cols>
  <sheetData>
    <row r="2" spans="1:14" ht="20.100000000000001" customHeight="1" x14ac:dyDescent="0.3">
      <c r="A2" s="53" t="s">
        <v>102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3">
      <c r="A3" s="53" t="s">
        <v>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4" s="3" customFormat="1" ht="49.5" customHeight="1" x14ac:dyDescent="0.25">
      <c r="A5" s="54" t="s">
        <v>41</v>
      </c>
      <c r="B5" s="54" t="s">
        <v>42</v>
      </c>
      <c r="C5" s="54" t="s">
        <v>43</v>
      </c>
      <c r="D5" s="54" t="s">
        <v>63</v>
      </c>
      <c r="E5" s="54" t="s">
        <v>44</v>
      </c>
      <c r="F5" s="54" t="s">
        <v>45</v>
      </c>
      <c r="G5" s="54" t="s">
        <v>120</v>
      </c>
      <c r="H5" s="54" t="s">
        <v>46</v>
      </c>
      <c r="I5" s="65" t="s">
        <v>47</v>
      </c>
      <c r="J5" s="65" t="s">
        <v>48</v>
      </c>
      <c r="K5" s="54" t="s">
        <v>121</v>
      </c>
      <c r="L5" s="72" t="s">
        <v>64</v>
      </c>
      <c r="M5" s="73"/>
      <c r="N5" s="54" t="s">
        <v>119</v>
      </c>
    </row>
    <row r="6" spans="1:14" s="3" customFormat="1" ht="21" customHeight="1" x14ac:dyDescent="0.25">
      <c r="A6" s="55"/>
      <c r="B6" s="55"/>
      <c r="C6" s="55"/>
      <c r="D6" s="55"/>
      <c r="E6" s="55"/>
      <c r="F6" s="55"/>
      <c r="G6" s="55"/>
      <c r="H6" s="55"/>
      <c r="I6" s="71"/>
      <c r="J6" s="71"/>
      <c r="K6" s="55"/>
      <c r="L6" s="65" t="s">
        <v>49</v>
      </c>
      <c r="M6" s="54" t="s">
        <v>50</v>
      </c>
      <c r="N6" s="55"/>
    </row>
    <row r="7" spans="1:14" s="3" customFormat="1" ht="31.5" customHeight="1" x14ac:dyDescent="0.25">
      <c r="A7" s="56"/>
      <c r="B7" s="56"/>
      <c r="C7" s="56"/>
      <c r="D7" s="56"/>
      <c r="E7" s="56"/>
      <c r="F7" s="56"/>
      <c r="G7" s="56"/>
      <c r="H7" s="56"/>
      <c r="I7" s="67"/>
      <c r="J7" s="67"/>
      <c r="K7" s="56"/>
      <c r="L7" s="67"/>
      <c r="M7" s="56"/>
      <c r="N7" s="56"/>
    </row>
    <row r="8" spans="1:14" s="3" customFormat="1" ht="31.5" customHeight="1" x14ac:dyDescent="0.25">
      <c r="A8" s="48" t="s">
        <v>163</v>
      </c>
      <c r="B8" s="41" t="s">
        <v>170</v>
      </c>
      <c r="C8" s="8" t="s">
        <v>160</v>
      </c>
      <c r="D8" s="42" t="s">
        <v>20</v>
      </c>
      <c r="E8" s="11">
        <v>240000</v>
      </c>
      <c r="F8" s="11">
        <v>240000</v>
      </c>
      <c r="G8" s="1" t="s">
        <v>58</v>
      </c>
      <c r="H8" s="1">
        <v>1</v>
      </c>
      <c r="I8" s="1" t="s">
        <v>56</v>
      </c>
      <c r="J8" s="1" t="s">
        <v>56</v>
      </c>
      <c r="K8" s="23">
        <v>2</v>
      </c>
      <c r="L8" s="28" t="s">
        <v>16</v>
      </c>
      <c r="M8" s="28" t="s">
        <v>16</v>
      </c>
      <c r="N8" s="1" t="s">
        <v>16</v>
      </c>
    </row>
    <row r="9" spans="1:14" s="3" customFormat="1" ht="36" x14ac:dyDescent="0.25">
      <c r="A9" s="48" t="s">
        <v>166</v>
      </c>
      <c r="B9" s="41" t="s">
        <v>156</v>
      </c>
      <c r="C9" s="8" t="s">
        <v>159</v>
      </c>
      <c r="D9" s="42" t="s">
        <v>20</v>
      </c>
      <c r="E9" s="11">
        <v>1689500</v>
      </c>
      <c r="F9" s="11">
        <v>1689500</v>
      </c>
      <c r="G9" s="1" t="s">
        <v>58</v>
      </c>
      <c r="H9" s="1">
        <v>1</v>
      </c>
      <c r="I9" s="1" t="s">
        <v>56</v>
      </c>
      <c r="J9" s="1" t="s">
        <v>56</v>
      </c>
      <c r="K9" s="1">
        <v>3</v>
      </c>
      <c r="L9" s="28" t="s">
        <v>16</v>
      </c>
      <c r="M9" s="28" t="s">
        <v>16</v>
      </c>
      <c r="N9" s="1" t="s">
        <v>16</v>
      </c>
    </row>
    <row r="10" spans="1:14" s="3" customFormat="1" ht="20.100000000000001" customHeight="1" x14ac:dyDescent="0.25">
      <c r="E10" s="30">
        <f>SUM(E8:E9)</f>
        <v>1929500</v>
      </c>
      <c r="F10" s="30">
        <f>SUM(F8:F9)</f>
        <v>1929500</v>
      </c>
    </row>
    <row r="11" spans="1:14" s="3" customFormat="1" ht="12" x14ac:dyDescent="0.25"/>
    <row r="12" spans="1:14" s="3" customFormat="1" ht="12" x14ac:dyDescent="0.25"/>
    <row r="13" spans="1:14" s="3" customFormat="1" ht="9.9" customHeight="1" x14ac:dyDescent="0.25">
      <c r="H13" s="50" t="s">
        <v>65</v>
      </c>
      <c r="I13" s="50"/>
      <c r="J13" s="50"/>
      <c r="K13" s="50"/>
      <c r="L13" s="50"/>
    </row>
    <row r="14" spans="1:14" s="3" customFormat="1" ht="9.9" customHeight="1" x14ac:dyDescent="0.25">
      <c r="H14" s="50"/>
      <c r="I14" s="50"/>
      <c r="J14" s="50"/>
      <c r="K14" s="50"/>
      <c r="L14" s="50"/>
    </row>
    <row r="15" spans="1:14" s="3" customFormat="1" ht="9.9" customHeight="1" x14ac:dyDescent="0.25">
      <c r="H15" s="50"/>
      <c r="I15" s="50"/>
      <c r="J15" s="50"/>
      <c r="K15" s="50"/>
      <c r="L15" s="50"/>
    </row>
    <row r="16" spans="1:14" s="3" customFormat="1" ht="12" x14ac:dyDescent="0.25"/>
    <row r="17" spans="1:1" x14ac:dyDescent="0.3">
      <c r="A17" s="3" t="s">
        <v>103</v>
      </c>
    </row>
    <row r="18" spans="1:1" x14ac:dyDescent="0.3">
      <c r="A18" s="3" t="s">
        <v>104</v>
      </c>
    </row>
    <row r="19" spans="1:1" x14ac:dyDescent="0.3">
      <c r="A19" s="47" t="s">
        <v>105</v>
      </c>
    </row>
    <row r="20" spans="1:1" x14ac:dyDescent="0.3">
      <c r="A20" s="3" t="s">
        <v>106</v>
      </c>
    </row>
    <row r="21" spans="1:1" x14ac:dyDescent="0.3">
      <c r="A21" s="3" t="s">
        <v>107</v>
      </c>
    </row>
    <row r="22" spans="1:1" x14ac:dyDescent="0.3">
      <c r="A22" s="3" t="s">
        <v>108</v>
      </c>
    </row>
    <row r="23" spans="1:1" x14ac:dyDescent="0.3">
      <c r="A23" s="3" t="s">
        <v>109</v>
      </c>
    </row>
    <row r="24" spans="1:1" x14ac:dyDescent="0.3">
      <c r="A24" s="3" t="s">
        <v>110</v>
      </c>
    </row>
    <row r="25" spans="1:1" x14ac:dyDescent="0.3">
      <c r="A25" s="3" t="s">
        <v>111</v>
      </c>
    </row>
    <row r="26" spans="1:1" x14ac:dyDescent="0.3">
      <c r="A26" s="3" t="s">
        <v>112</v>
      </c>
    </row>
    <row r="27" spans="1:1" x14ac:dyDescent="0.3">
      <c r="A27" s="3" t="s">
        <v>113</v>
      </c>
    </row>
    <row r="28" spans="1:1" x14ac:dyDescent="0.3">
      <c r="A28" s="3" t="s">
        <v>114</v>
      </c>
    </row>
    <row r="29" spans="1:1" x14ac:dyDescent="0.3">
      <c r="A29" s="47" t="s">
        <v>115</v>
      </c>
    </row>
    <row r="30" spans="1:1" x14ac:dyDescent="0.3">
      <c r="A30" s="3" t="s">
        <v>116</v>
      </c>
    </row>
    <row r="31" spans="1:1" x14ac:dyDescent="0.3">
      <c r="A31" s="3" t="s">
        <v>117</v>
      </c>
    </row>
    <row r="32" spans="1:1" x14ac:dyDescent="0.3">
      <c r="A32" s="3" t="s">
        <v>118</v>
      </c>
    </row>
  </sheetData>
  <mergeCells count="18">
    <mergeCell ref="N5:N7"/>
    <mergeCell ref="L6:L7"/>
    <mergeCell ref="M6:M7"/>
    <mergeCell ref="A2:N2"/>
    <mergeCell ref="A3:N3"/>
    <mergeCell ref="A5:A7"/>
    <mergeCell ref="B5:B7"/>
    <mergeCell ref="C5:C7"/>
    <mergeCell ref="D5:D7"/>
    <mergeCell ref="E5:E7"/>
    <mergeCell ref="F5:F7"/>
    <mergeCell ref="G5:G7"/>
    <mergeCell ref="H5:H7"/>
    <mergeCell ref="H13:L15"/>
    <mergeCell ref="I5:I7"/>
    <mergeCell ref="J5:J7"/>
    <mergeCell ref="K5:K7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E710-0E8C-46F0-9BEC-0FFD695EFE0B}">
  <sheetPr>
    <pageSetUpPr fitToPage="1"/>
  </sheetPr>
  <dimension ref="A2:E26"/>
  <sheetViews>
    <sheetView workbookViewId="0">
      <selection activeCell="C17" sqref="C17"/>
    </sheetView>
  </sheetViews>
  <sheetFormatPr defaultColWidth="8.88671875" defaultRowHeight="14.4" x14ac:dyDescent="0.3"/>
  <cols>
    <col min="1" max="1" width="55.6640625" bestFit="1" customWidth="1"/>
    <col min="2" max="5" width="15.6640625" customWidth="1"/>
  </cols>
  <sheetData>
    <row r="2" spans="1:5" ht="20.100000000000001" customHeight="1" x14ac:dyDescent="0.3">
      <c r="A2" s="53" t="s">
        <v>101</v>
      </c>
      <c r="B2" s="53"/>
      <c r="C2" s="53"/>
      <c r="D2" s="74"/>
      <c r="E2" s="74"/>
    </row>
    <row r="3" spans="1:5" ht="20.100000000000001" customHeight="1" x14ac:dyDescent="0.3">
      <c r="A3" s="53" t="s">
        <v>51</v>
      </c>
      <c r="B3" s="53"/>
      <c r="C3" s="53"/>
      <c r="D3" s="74"/>
      <c r="E3" s="74"/>
    </row>
    <row r="4" spans="1:5" x14ac:dyDescent="0.3">
      <c r="A4" s="25"/>
      <c r="B4" s="25"/>
      <c r="C4" s="25"/>
    </row>
    <row r="5" spans="1:5" s="3" customFormat="1" ht="12" customHeight="1" x14ac:dyDescent="0.25">
      <c r="A5" s="32"/>
      <c r="B5" s="75" t="s">
        <v>69</v>
      </c>
      <c r="C5" s="76"/>
      <c r="D5" s="76"/>
      <c r="E5" s="77"/>
    </row>
    <row r="6" spans="1:5" s="3" customFormat="1" ht="12" customHeight="1" x14ac:dyDescent="0.25">
      <c r="A6" s="33"/>
      <c r="B6" s="75" t="s">
        <v>68</v>
      </c>
      <c r="C6" s="76"/>
      <c r="D6" s="76"/>
      <c r="E6" s="54" t="s">
        <v>53</v>
      </c>
    </row>
    <row r="7" spans="1:5" s="3" customFormat="1" ht="12" customHeight="1" x14ac:dyDescent="0.25">
      <c r="A7" s="55" t="s">
        <v>52</v>
      </c>
      <c r="B7" s="29" t="s">
        <v>0</v>
      </c>
      <c r="C7" s="29" t="s">
        <v>1</v>
      </c>
      <c r="D7" s="29" t="s">
        <v>2</v>
      </c>
      <c r="E7" s="56"/>
    </row>
    <row r="8" spans="1:5" s="3" customFormat="1" ht="21" hidden="1" customHeight="1" x14ac:dyDescent="0.25">
      <c r="A8" s="64"/>
      <c r="B8" s="24"/>
      <c r="C8" s="24"/>
      <c r="D8" s="32"/>
      <c r="E8" s="32"/>
    </row>
    <row r="9" spans="1:5" s="3" customFormat="1" ht="23.25" hidden="1" customHeight="1" x14ac:dyDescent="0.25">
      <c r="A9" s="58"/>
      <c r="B9" s="27"/>
      <c r="C9" s="27"/>
      <c r="D9" s="33"/>
      <c r="E9" s="33"/>
    </row>
    <row r="10" spans="1:5" s="3" customFormat="1" ht="20.100000000000001" customHeight="1" x14ac:dyDescent="0.25">
      <c r="A10" s="34" t="s">
        <v>72</v>
      </c>
      <c r="B10" s="35">
        <f>+Triennale!P23</f>
        <v>1929500</v>
      </c>
      <c r="C10" s="36">
        <f>+Triennale!Q23</f>
        <v>109778000</v>
      </c>
      <c r="D10" s="36">
        <f>+Triennale!R23</f>
        <v>45000000</v>
      </c>
      <c r="E10" s="36">
        <f>SUM(B10:D10)</f>
        <v>156707500</v>
      </c>
    </row>
    <row r="11" spans="1:5" s="3" customFormat="1" ht="20.100000000000001" customHeight="1" x14ac:dyDescent="0.25">
      <c r="A11" s="34" t="s">
        <v>73</v>
      </c>
      <c r="B11" s="35" t="s">
        <v>3</v>
      </c>
      <c r="C11" s="35" t="s">
        <v>3</v>
      </c>
      <c r="D11" s="35" t="s">
        <v>3</v>
      </c>
      <c r="E11" s="35" t="s">
        <v>3</v>
      </c>
    </row>
    <row r="12" spans="1:5" s="3" customFormat="1" ht="20.100000000000001" customHeight="1" x14ac:dyDescent="0.25">
      <c r="A12" s="37" t="s">
        <v>74</v>
      </c>
      <c r="B12" s="35" t="s">
        <v>3</v>
      </c>
      <c r="C12" s="35" t="s">
        <v>3</v>
      </c>
      <c r="D12" s="35" t="s">
        <v>3</v>
      </c>
      <c r="E12" s="35" t="s">
        <v>3</v>
      </c>
    </row>
    <row r="13" spans="1:5" s="3" customFormat="1" ht="20.100000000000001" customHeight="1" x14ac:dyDescent="0.25">
      <c r="A13" s="34" t="s">
        <v>54</v>
      </c>
      <c r="B13" s="35" t="s">
        <v>3</v>
      </c>
      <c r="C13" s="35" t="s">
        <v>3</v>
      </c>
      <c r="D13" s="35" t="s">
        <v>3</v>
      </c>
      <c r="E13" s="35" t="s">
        <v>3</v>
      </c>
    </row>
    <row r="14" spans="1:5" s="3" customFormat="1" ht="36" customHeight="1" x14ac:dyDescent="0.25">
      <c r="A14" s="46" t="s">
        <v>70</v>
      </c>
      <c r="B14" s="35" t="s">
        <v>3</v>
      </c>
      <c r="C14" s="35" t="s">
        <v>3</v>
      </c>
      <c r="D14" s="35" t="s">
        <v>3</v>
      </c>
      <c r="E14" s="35" t="s">
        <v>3</v>
      </c>
    </row>
    <row r="15" spans="1:5" s="3" customFormat="1" ht="20.100000000000001" customHeight="1" x14ac:dyDescent="0.25">
      <c r="A15" s="34" t="s">
        <v>71</v>
      </c>
      <c r="B15" s="35" t="s">
        <v>3</v>
      </c>
      <c r="C15" s="35" t="s">
        <v>3</v>
      </c>
      <c r="D15" s="35" t="s">
        <v>3</v>
      </c>
      <c r="E15" s="35" t="s">
        <v>3</v>
      </c>
    </row>
    <row r="16" spans="1:5" s="3" customFormat="1" ht="20.100000000000001" customHeight="1" thickBot="1" x14ac:dyDescent="0.3">
      <c r="A16" s="34" t="s">
        <v>75</v>
      </c>
      <c r="B16" s="38" t="s">
        <v>3</v>
      </c>
      <c r="C16" s="38" t="s">
        <v>3</v>
      </c>
      <c r="D16" s="38" t="s">
        <v>3</v>
      </c>
      <c r="E16" s="38" t="s">
        <v>3</v>
      </c>
    </row>
    <row r="17" spans="1:5" s="3" customFormat="1" ht="20.100000000000001" customHeight="1" thickTop="1" x14ac:dyDescent="0.25">
      <c r="A17" s="34" t="s">
        <v>76</v>
      </c>
      <c r="B17" s="39">
        <f>SUM(B10:B16)</f>
        <v>1929500</v>
      </c>
      <c r="C17" s="40">
        <f t="shared" ref="C17:D17" si="0">SUM(C10:C16)</f>
        <v>109778000</v>
      </c>
      <c r="D17" s="40">
        <f t="shared" si="0"/>
        <v>45000000</v>
      </c>
      <c r="E17" s="40">
        <f>SUM(B17:D17)</f>
        <v>156707500</v>
      </c>
    </row>
    <row r="18" spans="1:5" s="3" customFormat="1" ht="20.25" customHeight="1" x14ac:dyDescent="0.25">
      <c r="C18" s="4"/>
    </row>
    <row r="19" spans="1:5" s="3" customFormat="1" ht="15" customHeight="1" x14ac:dyDescent="0.25">
      <c r="C19" s="50" t="s">
        <v>66</v>
      </c>
      <c r="D19" s="50"/>
    </row>
    <row r="20" spans="1:5" s="3" customFormat="1" ht="15" customHeight="1" x14ac:dyDescent="0.25">
      <c r="C20" s="50"/>
      <c r="D20" s="50"/>
    </row>
    <row r="21" spans="1:5" s="3" customFormat="1" ht="15" customHeight="1" x14ac:dyDescent="0.25"/>
    <row r="22" spans="1:5" s="3" customFormat="1" ht="12" x14ac:dyDescent="0.25"/>
    <row r="23" spans="1:5" s="3" customFormat="1" ht="12" x14ac:dyDescent="0.25">
      <c r="A23" s="31"/>
    </row>
    <row r="26" spans="1:5" x14ac:dyDescent="0.3">
      <c r="A26" s="2"/>
    </row>
  </sheetData>
  <mergeCells count="7">
    <mergeCell ref="A2:E2"/>
    <mergeCell ref="A3:E3"/>
    <mergeCell ref="B5:E5"/>
    <mergeCell ref="A7:A9"/>
    <mergeCell ref="C19:D20"/>
    <mergeCell ref="B6:D6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Triennale</vt:lpstr>
      <vt:lpstr>Elenco Annuale</vt:lpstr>
      <vt:lpstr>Quadro Risorse</vt:lpstr>
      <vt:lpstr>Triennale!Area_stampa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sereni</dc:creator>
  <cp:lastModifiedBy>Andrea Brusini</cp:lastModifiedBy>
  <cp:lastPrinted>2025-12-15T11:34:32Z</cp:lastPrinted>
  <dcterms:created xsi:type="dcterms:W3CDTF">2017-09-19T07:27:43Z</dcterms:created>
  <dcterms:modified xsi:type="dcterms:W3CDTF">2025-12-15T11:34:32Z</dcterms:modified>
</cp:coreProperties>
</file>